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Доходы" sheetId="1" r:id="rId1"/>
  </sheets>
  <definedNames>
    <definedName name="OLE_LINK1" localSheetId="0">'Доходы'!#REF!</definedName>
    <definedName name="_xlnm.Print_Titles" localSheetId="0">'Доходы'!$10:$10</definedName>
  </definedNames>
  <calcPr fullCalcOnLoad="1"/>
</workbook>
</file>

<file path=xl/sharedStrings.xml><?xml version="1.0" encoding="utf-8"?>
<sst xmlns="http://schemas.openxmlformats.org/spreadsheetml/2006/main" count="97" uniqueCount="97">
  <si>
    <t>(тыс. руб)</t>
  </si>
  <si>
    <t>Код бюджетной классификации</t>
  </si>
  <si>
    <t>Наименование налога (сбора)</t>
  </si>
  <si>
    <t>Налог на прибыль, доходы</t>
  </si>
  <si>
    <t xml:space="preserve">Налог на доходы физич. лиц </t>
  </si>
  <si>
    <t>Налог на совокупный доход</t>
  </si>
  <si>
    <t>единый сельскохозяйственный налог</t>
  </si>
  <si>
    <t>Налог на имущество</t>
  </si>
  <si>
    <t>Налог на имущество физ.лиц</t>
  </si>
  <si>
    <t xml:space="preserve">Земельный налог </t>
  </si>
  <si>
    <t>Безвозмездные поступления</t>
  </si>
  <si>
    <t>Безвозмездные поступления от других бюджетов бюджетной системы РФ</t>
  </si>
  <si>
    <t>Дотации на выравнивание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</si>
  <si>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</si>
  <si>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Налоговые неналоговые доходы</t>
  </si>
  <si>
    <t>Доходы от оказания платных услуг(работ) и компенсации затрат государства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</si>
  <si>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</si>
  <si>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</si>
  <si>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</si>
  <si>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Прочие доходы от оказания платных услуг (работ) получателям средств бюджетов сельских поселений</t>
  </si>
  <si>
    <t>Дотации бюджетам сельских поселений на выравнивание бюджетной обеспеченности</t>
  </si>
  <si>
    <t>Единый сельскохозяйственный налог</t>
  </si>
  <si>
    <t>Земельный налог с организаций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</si>
  <si>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</si>
  <si>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</si>
  <si>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</si>
  <si>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 xml:space="preserve">Прочие доходы от оказания платных услуг (работ) </t>
  </si>
  <si>
    <t>Субвенции бюджетам на государственную регистрацию актов гражданского состояния</t>
  </si>
  <si>
    <t>Доходы бюджета-ИТОГО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</si>
  <si>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</si>
  <si>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</si>
  <si>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00010000000000000000</t>
  </si>
  <si>
    <t>00010100000000000000</t>
  </si>
  <si>
    <t>00010102000010000110</t>
  </si>
  <si>
    <t>18210102010010000110</t>
  </si>
  <si>
    <t>18210102020010000110</t>
  </si>
  <si>
    <t>18210102030010000110</t>
  </si>
  <si>
    <t>00010500000000000000</t>
  </si>
  <si>
    <t>00010503000010000110</t>
  </si>
  <si>
    <t>18210503010010000110</t>
  </si>
  <si>
    <t>00010600000000000000</t>
  </si>
  <si>
    <t>00010601000000000110</t>
  </si>
  <si>
    <t>18210601030100000110</t>
  </si>
  <si>
    <t>00010606000000000110</t>
  </si>
  <si>
    <t>00010606030000000110</t>
  </si>
  <si>
    <t>18210606033100000110</t>
  </si>
  <si>
    <t>00010606040000000110</t>
  </si>
  <si>
    <t>18210606043100000110</t>
  </si>
  <si>
    <t>00011100000000000000</t>
  </si>
  <si>
    <t>00011105000000000120</t>
  </si>
  <si>
    <t>0001 11 05020 00 0000 120</t>
  </si>
  <si>
    <t>5111 11 05025 10 0000 120</t>
  </si>
  <si>
    <t>00011300000000000000</t>
  </si>
  <si>
    <t>00011301000000000130</t>
  </si>
  <si>
    <t>00011301990000000130</t>
  </si>
  <si>
    <t>00020000000000000000</t>
  </si>
  <si>
    <t>00020200000000000000</t>
  </si>
  <si>
    <t>Утвержденные бюджетные назначения</t>
  </si>
  <si>
    <t>Исполнено</t>
  </si>
  <si>
    <t>Процент исполнения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</si>
  <si>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</si>
  <si>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</si>
  <si>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</si>
  <si>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</si>
  <si>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</si>
  <si>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</si>
  <si>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</si>
  <si>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источником которых является налоговый анегт, за исключением доходов, в отношении которых исчисление и уплата налога осуществляется в соответствии со ст.227,227.1 и 228 Налогового кодекса Российской Федерации</t>
  </si>
  <si>
    <t>Налог на доходы физических лиц, полученных от 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</si>
  <si>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</si>
  <si>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51111301995100000130</t>
  </si>
  <si>
    <t>00020210000000000150</t>
  </si>
  <si>
    <t>00020215001000000150</t>
  </si>
  <si>
    <t>50120215001100000150</t>
  </si>
  <si>
    <t>00020230000000000150</t>
  </si>
  <si>
    <t>00020230024000000150</t>
  </si>
  <si>
    <t>00020230024100000150</t>
  </si>
  <si>
    <t>00020235118000000150</t>
  </si>
  <si>
    <t>00020235118100000150</t>
  </si>
  <si>
    <t>00020235930000000150</t>
  </si>
  <si>
    <t>00020235930100000150</t>
  </si>
  <si>
    <t>00020215002000000150</t>
  </si>
  <si>
    <t>50120215002100000150</t>
  </si>
  <si>
    <t>Дотация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</si>
  <si>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</si>
  <si>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00020216001000000150</t>
  </si>
  <si>
    <t>54120216001100000150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</si>
  <si>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</si>
  <si>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</si>
  <si>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ОТЧЕТ  об исполнении доходов бюджета муниципального образования "Нагибовское сельское поселение" Октябрьского муниципального района по состоянию на 01 апреля 2021 года</t>
  </si>
  <si>
    <t>00020220000000000150</t>
  </si>
  <si>
    <t>Субсидии бюджетам бюджетной системы Российской Федерации (межбюджетные субсидии)</t>
  </si>
  <si>
    <t>00020225555000000150</t>
  </si>
  <si>
    <t>Субсидии бюджетам на реализацию программ формирования современной городской среды</t>
  </si>
  <si>
    <t>50120225555100000150</t>
  </si>
  <si>
    <t>Субсидии бюджетам сельских поселений на реализацию формирования современной городской среды</t>
  </si>
  <si>
    <t>Утвержден постановлением главы администрации от    15.07.2021                №23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</si>
</sst>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172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171450</xdr:colOff>
      <xdr:row>47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6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171450</xdr:colOff>
      <xdr:row>47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6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zoomScalePageLayoutView="0" workbookViewId="0" topLeftCell="A1">
      <selection activeCell="D1" sqref="D1:F4"/>
    </sheetView>
  </sheetViews>
  <sheetFormatPr defaultColWidth="0" defaultRowHeight="12.75"/>
  <cols>
    <col min="1" max="1" width="19.875" style="1" customWidth="1"/>
    <col min="2" max="2" width="23.375" style="1" customWidth="1"/>
    <col min="3" max="3" width="10.625" style="1" customWidth="1"/>
    <col min="4" max="4" width="10.875" style="1" customWidth="1"/>
    <col min="5" max="5" width="14.875" style="1" customWidth="1"/>
    <col min="6" max="6" width="1.12109375" style="1" customWidth="1"/>
    <col min="7" max="16384" width="0" style="1" hidden="1" customWidth="1"/>
  </cols>
  <sheetData>
    <row r="1" spans="4:6" ht="12.75" customHeight="1">
      <c r="D1" s="21" t="s">
        <v>96</v>
      </c>
      <c r="E1" s="21"/>
      <c r="F1" s="21"/>
    </row>
    <row r="2" spans="4:9" ht="18.75" customHeight="1">
      <c r="D2" s="21"/>
      <c r="E2" s="21"/>
      <c r="F2" s="21"/>
      <c r="G2" s="2"/>
      <c r="H2" s="2"/>
      <c r="I2" s="2"/>
    </row>
    <row r="3" spans="4:6" ht="12.75">
      <c r="D3" s="21"/>
      <c r="E3" s="21"/>
      <c r="F3" s="21"/>
    </row>
    <row r="4" spans="4:6" ht="12" customHeight="1">
      <c r="D4" s="21"/>
      <c r="E4" s="21"/>
      <c r="F4" s="21"/>
    </row>
    <row r="5" spans="1:6" ht="14.25" hidden="1">
      <c r="A5" s="22"/>
      <c r="B5" s="22"/>
      <c r="C5" s="22"/>
      <c r="D5" s="22"/>
      <c r="E5" s="22"/>
      <c r="F5" s="22"/>
    </row>
    <row r="6" spans="1:6" ht="14.25">
      <c r="A6" s="3"/>
      <c r="B6" s="3"/>
      <c r="C6" s="3"/>
      <c r="D6" s="3"/>
      <c r="E6" s="3"/>
      <c r="F6" s="3"/>
    </row>
    <row r="7" spans="1:6" ht="14.25">
      <c r="A7" s="3"/>
      <c r="B7" s="3"/>
      <c r="C7" s="3"/>
      <c r="D7" s="3"/>
      <c r="E7" s="3"/>
      <c r="F7" s="3"/>
    </row>
    <row r="8" spans="1:6" ht="45.75" customHeight="1">
      <c r="A8" s="23" t="s">
        <v>89</v>
      </c>
      <c r="B8" s="23"/>
      <c r="C8" s="23"/>
      <c r="D8" s="23"/>
      <c r="E8" s="23"/>
      <c r="F8" s="23"/>
    </row>
    <row r="9" spans="1:6" ht="18.75">
      <c r="A9" s="4"/>
      <c r="B9" s="4"/>
      <c r="C9" s="4"/>
      <c r="D9" s="4"/>
      <c r="E9" s="5" t="s">
        <v>0</v>
      </c>
      <c r="F9" s="4"/>
    </row>
    <row r="10" spans="1:5" ht="73.5" customHeight="1">
      <c r="A10" s="6" t="s">
        <v>1</v>
      </c>
      <c r="B10" s="6" t="s">
        <v>2</v>
      </c>
      <c r="C10" s="6" t="s">
        <v>57</v>
      </c>
      <c r="D10" s="6" t="s">
        <v>58</v>
      </c>
      <c r="E10" s="6" t="s">
        <v>59</v>
      </c>
    </row>
    <row r="11" spans="1:5" ht="24">
      <c r="A11" s="7" t="s">
        <v>31</v>
      </c>
      <c r="B11" s="8" t="s">
        <v>14</v>
      </c>
      <c r="C11" s="9">
        <f>SUM(C12+C17+C20+C28+C32)</f>
        <v>2091</v>
      </c>
      <c r="D11" s="9">
        <f>SUM(D12+D17+D20+D28+D32)</f>
        <v>229.1</v>
      </c>
      <c r="E11" s="10">
        <f aca="true" t="shared" si="0" ref="E11:E16">IF(AND(C11&gt;0,D11&gt;0),(IF((D11/C11*100)&gt;200,"более 100",D11/C11*100)),"")</f>
        <v>10.956480153036823</v>
      </c>
    </row>
    <row r="12" spans="1:5" ht="12.75" customHeight="1">
      <c r="A12" s="7" t="s">
        <v>32</v>
      </c>
      <c r="B12" s="8" t="s">
        <v>3</v>
      </c>
      <c r="C12" s="9">
        <v>780</v>
      </c>
      <c r="D12" s="9">
        <v>179.5</v>
      </c>
      <c r="E12" s="10">
        <f t="shared" si="0"/>
        <v>23.01282051282051</v>
      </c>
    </row>
    <row r="13" spans="1:5" s="18" customFormat="1" ht="13.5" customHeight="1">
      <c r="A13" s="7" t="s">
        <v>33</v>
      </c>
      <c r="B13" s="8" t="s">
        <v>4</v>
      </c>
      <c r="C13" s="9">
        <v>780</v>
      </c>
      <c r="D13" s="9">
        <v>179.5</v>
      </c>
      <c r="E13" s="10">
        <f t="shared" si="0"/>
        <v>23.01282051282051</v>
      </c>
    </row>
    <row r="14" spans="1:5" ht="123" customHeight="1">
      <c r="A14" s="11" t="s">
        <v>34</v>
      </c>
      <c r="B14" s="12" t="s">
        <v>67</v>
      </c>
      <c r="C14" s="13">
        <v>780</v>
      </c>
      <c r="D14" s="13">
        <v>179.4</v>
      </c>
      <c r="E14" s="10">
        <f t="shared" si="0"/>
        <v>23</v>
      </c>
    </row>
    <row r="15" spans="1:5" ht="170.25" customHeight="1">
      <c r="A15" s="11" t="s">
        <v>35</v>
      </c>
      <c r="B15" s="12" t="s">
        <v>68</v>
      </c>
      <c r="C15" s="13">
        <v>0</v>
      </c>
      <c r="D15" s="13">
        <v>0</v>
      </c>
      <c r="E15" s="10">
        <f t="shared" si="0"/>
      </c>
    </row>
    <row r="16" spans="1:5" ht="78" customHeight="1">
      <c r="A16" s="11" t="s">
        <v>36</v>
      </c>
      <c r="B16" s="12" t="s">
        <v>69</v>
      </c>
      <c r="C16" s="13">
        <v>0</v>
      </c>
      <c r="D16" s="13">
        <v>0.1</v>
      </c>
      <c r="E16" s="10">
        <f t="shared" si="0"/>
      </c>
    </row>
    <row r="17" spans="1:5" ht="17.25" customHeight="1">
      <c r="A17" s="7" t="s">
        <v>37</v>
      </c>
      <c r="B17" s="8" t="s">
        <v>5</v>
      </c>
      <c r="C17" s="9">
        <v>472</v>
      </c>
      <c r="D17" s="9">
        <v>49.2</v>
      </c>
      <c r="E17" s="10">
        <f>IF(AND(C17&gt;0,D17&gt;0),(IF((D17/C17*100)&gt;200,"более 100",D17/C17*100)),"")</f>
        <v>10.423728813559324</v>
      </c>
    </row>
    <row r="18" spans="1:5" ht="39" customHeight="1">
      <c r="A18" s="7" t="s">
        <v>38</v>
      </c>
      <c r="B18" s="8" t="s">
        <v>21</v>
      </c>
      <c r="C18" s="9">
        <v>472</v>
      </c>
      <c r="D18" s="9">
        <v>49.2</v>
      </c>
      <c r="E18" s="10">
        <f>IF(AND(C18&gt;0,D18&gt;0),(IF((D18/C18*100)&gt;200,"более 100",D18/C18*100)),"")</f>
        <v>10.423728813559324</v>
      </c>
    </row>
    <row r="19" spans="1:5" ht="24">
      <c r="A19" s="11" t="s">
        <v>39</v>
      </c>
      <c r="B19" s="15" t="s">
        <v>6</v>
      </c>
      <c r="C19" s="13">
        <v>472</v>
      </c>
      <c r="D19" s="16">
        <v>49.2</v>
      </c>
      <c r="E19" s="10">
        <f>IF(AND(C19&gt;0,D19&gt;0),(IF((D19/C19*100)&gt;200,"более 100",D19/C19*100)),"")</f>
        <v>10.423728813559324</v>
      </c>
    </row>
    <row r="20" spans="1:5" ht="12.75">
      <c r="A20" s="7" t="s">
        <v>40</v>
      </c>
      <c r="B20" s="8" t="s">
        <v>7</v>
      </c>
      <c r="C20" s="9">
        <v>733</v>
      </c>
      <c r="D20" s="9">
        <v>-4.4</v>
      </c>
      <c r="E20" s="10">
        <f aca="true" t="shared" si="1" ref="E20:E55">IF(AND(C20&gt;0,D20&gt;0),(IF((D20/C20*100)&gt;200,"более 100",D20/C20*100)),"")</f>
      </c>
    </row>
    <row r="21" spans="1:5" s="18" customFormat="1" ht="24">
      <c r="A21" s="7" t="s">
        <v>41</v>
      </c>
      <c r="B21" s="17" t="s">
        <v>8</v>
      </c>
      <c r="C21" s="9">
        <v>40</v>
      </c>
      <c r="D21" s="19">
        <v>3.3</v>
      </c>
      <c r="E21" s="10">
        <f t="shared" si="1"/>
        <v>8.249999999999998</v>
      </c>
    </row>
    <row r="22" spans="1:5" ht="72">
      <c r="A22" s="11" t="s">
        <v>42</v>
      </c>
      <c r="B22" s="15" t="s">
        <v>18</v>
      </c>
      <c r="C22" s="13">
        <v>40</v>
      </c>
      <c r="D22" s="16">
        <v>3.3</v>
      </c>
      <c r="E22" s="14">
        <f t="shared" si="1"/>
        <v>8.249999999999998</v>
      </c>
    </row>
    <row r="23" spans="1:5" s="18" customFormat="1" ht="12.75">
      <c r="A23" s="7" t="s">
        <v>43</v>
      </c>
      <c r="B23" s="17" t="s">
        <v>9</v>
      </c>
      <c r="C23" s="9">
        <v>693</v>
      </c>
      <c r="D23" s="19">
        <v>-7.7</v>
      </c>
      <c r="E23" s="10">
        <f t="shared" si="1"/>
      </c>
    </row>
    <row r="24" spans="1:5" s="18" customFormat="1" ht="24">
      <c r="A24" s="7" t="s">
        <v>44</v>
      </c>
      <c r="B24" s="17" t="s">
        <v>22</v>
      </c>
      <c r="C24" s="9">
        <v>53</v>
      </c>
      <c r="D24" s="19">
        <v>0.5</v>
      </c>
      <c r="E24" s="10">
        <f t="shared" si="1"/>
        <v>0.9433962264150944</v>
      </c>
    </row>
    <row r="25" spans="1:5" ht="60">
      <c r="A25" s="11" t="s">
        <v>45</v>
      </c>
      <c r="B25" s="15" t="s">
        <v>16</v>
      </c>
      <c r="C25" s="13">
        <v>53</v>
      </c>
      <c r="D25" s="16">
        <v>0.5</v>
      </c>
      <c r="E25" s="10">
        <f t="shared" si="1"/>
        <v>0.9433962264150944</v>
      </c>
    </row>
    <row r="26" spans="1:5" s="18" customFormat="1" ht="24">
      <c r="A26" s="7" t="s">
        <v>46</v>
      </c>
      <c r="B26" s="17" t="s">
        <v>23</v>
      </c>
      <c r="C26" s="9">
        <v>640</v>
      </c>
      <c r="D26" s="19">
        <v>-8.2</v>
      </c>
      <c r="E26" s="10">
        <f t="shared" si="1"/>
      </c>
    </row>
    <row r="27" spans="1:5" ht="60">
      <c r="A27" s="11" t="s">
        <v>47</v>
      </c>
      <c r="B27" s="15" t="s">
        <v>17</v>
      </c>
      <c r="C27" s="13">
        <v>640</v>
      </c>
      <c r="D27" s="16">
        <v>-8.2</v>
      </c>
      <c r="E27" s="10">
        <f t="shared" si="1"/>
      </c>
    </row>
    <row r="28" spans="1:5" ht="60">
      <c r="A28" s="7" t="s">
        <v>48</v>
      </c>
      <c r="B28" s="17" t="s">
        <v>13</v>
      </c>
      <c r="C28" s="9">
        <v>20</v>
      </c>
      <c r="D28" s="9">
        <v>4.8</v>
      </c>
      <c r="E28" s="10">
        <f t="shared" si="1"/>
        <v>24</v>
      </c>
    </row>
    <row r="29" spans="1:5" ht="162.75" customHeight="1">
      <c r="A29" s="7" t="s">
        <v>49</v>
      </c>
      <c r="B29" s="17" t="s">
        <v>24</v>
      </c>
      <c r="C29" s="9">
        <v>20</v>
      </c>
      <c r="D29" s="9">
        <v>4.8</v>
      </c>
      <c r="E29" s="10">
        <f t="shared" si="1"/>
        <v>24</v>
      </c>
    </row>
    <row r="30" spans="1:5" ht="146.25" customHeight="1">
      <c r="A30" s="7" t="s">
        <v>50</v>
      </c>
      <c r="B30" s="20" t="s">
        <v>29</v>
      </c>
      <c r="C30" s="9">
        <v>20</v>
      </c>
      <c r="D30" s="9">
        <v>4.8</v>
      </c>
      <c r="E30" s="14">
        <f t="shared" si="1"/>
        <v>24</v>
      </c>
    </row>
    <row r="31" spans="1:5" ht="122.25" customHeight="1">
      <c r="A31" s="11" t="s">
        <v>51</v>
      </c>
      <c r="B31" s="15" t="s">
        <v>30</v>
      </c>
      <c r="C31" s="13">
        <v>20</v>
      </c>
      <c r="D31" s="13">
        <v>4.8</v>
      </c>
      <c r="E31" s="14">
        <f t="shared" si="1"/>
        <v>24</v>
      </c>
    </row>
    <row r="32" spans="1:5" s="18" customFormat="1" ht="51" customHeight="1">
      <c r="A32" s="7" t="s">
        <v>52</v>
      </c>
      <c r="B32" s="17" t="s">
        <v>15</v>
      </c>
      <c r="C32" s="9">
        <v>86</v>
      </c>
      <c r="D32" s="9">
        <v>0</v>
      </c>
      <c r="E32" s="10">
        <f t="shared" si="1"/>
      </c>
    </row>
    <row r="33" spans="1:5" s="18" customFormat="1" ht="33.75" customHeight="1">
      <c r="A33" s="7" t="s">
        <v>53</v>
      </c>
      <c r="B33" s="17" t="s">
        <v>25</v>
      </c>
      <c r="C33" s="9">
        <v>86</v>
      </c>
      <c r="D33" s="9">
        <v>0</v>
      </c>
      <c r="E33" s="10">
        <f t="shared" si="1"/>
      </c>
    </row>
    <row r="34" spans="1:5" s="18" customFormat="1" ht="34.5" customHeight="1">
      <c r="A34" s="7" t="s">
        <v>54</v>
      </c>
      <c r="B34" s="17" t="s">
        <v>26</v>
      </c>
      <c r="C34" s="9">
        <v>86</v>
      </c>
      <c r="D34" s="9">
        <v>0</v>
      </c>
      <c r="E34" s="10">
        <f t="shared" si="1"/>
      </c>
    </row>
    <row r="35" spans="1:5" ht="53.25" customHeight="1">
      <c r="A35" s="11" t="s">
        <v>70</v>
      </c>
      <c r="B35" s="15" t="s">
        <v>19</v>
      </c>
      <c r="C35" s="13">
        <v>86</v>
      </c>
      <c r="D35" s="13">
        <v>0</v>
      </c>
      <c r="E35" s="14">
        <f t="shared" si="1"/>
      </c>
    </row>
    <row r="36" spans="1:5" s="18" customFormat="1" ht="21.75" customHeight="1">
      <c r="A36" s="7" t="s">
        <v>55</v>
      </c>
      <c r="B36" s="17" t="s">
        <v>10</v>
      </c>
      <c r="C36" s="9">
        <v>20904</v>
      </c>
      <c r="D36" s="9">
        <v>5072.6</v>
      </c>
      <c r="E36" s="10">
        <f t="shared" si="1"/>
        <v>24.26616915422886</v>
      </c>
    </row>
    <row r="37" spans="1:5" s="18" customFormat="1" ht="48">
      <c r="A37" s="7" t="s">
        <v>56</v>
      </c>
      <c r="B37" s="17" t="s">
        <v>11</v>
      </c>
      <c r="C37" s="9">
        <v>20904</v>
      </c>
      <c r="D37" s="9">
        <v>5072.6</v>
      </c>
      <c r="E37" s="10">
        <f t="shared" si="1"/>
        <v>24.26616915422886</v>
      </c>
    </row>
    <row r="38" spans="1:5" s="18" customFormat="1" ht="36">
      <c r="A38" s="7" t="s">
        <v>71</v>
      </c>
      <c r="B38" s="17" t="s">
        <v>60</v>
      </c>
      <c r="C38" s="9">
        <v>20165.5</v>
      </c>
      <c r="D38" s="9">
        <v>5041.4</v>
      </c>
      <c r="E38" s="10">
        <f t="shared" si="1"/>
        <v>25.000123974114203</v>
      </c>
    </row>
    <row r="39" spans="1:5" ht="24">
      <c r="A39" s="7" t="s">
        <v>72</v>
      </c>
      <c r="B39" s="17" t="s">
        <v>12</v>
      </c>
      <c r="C39" s="9">
        <v>18296.8</v>
      </c>
      <c r="D39" s="9">
        <v>4574.2</v>
      </c>
      <c r="E39" s="14">
        <f t="shared" si="1"/>
        <v>25</v>
      </c>
    </row>
    <row r="40" spans="1:5" ht="36">
      <c r="A40" s="11" t="s">
        <v>73</v>
      </c>
      <c r="B40" s="15" t="s">
        <v>20</v>
      </c>
      <c r="C40" s="13">
        <v>18296.8</v>
      </c>
      <c r="D40" s="13">
        <v>4574.2</v>
      </c>
      <c r="E40" s="14">
        <f t="shared" si="1"/>
        <v>25</v>
      </c>
    </row>
    <row r="41" spans="1:5" ht="48">
      <c r="A41" s="7" t="s">
        <v>81</v>
      </c>
      <c r="B41" s="17" t="s">
        <v>83</v>
      </c>
      <c r="C41" s="9">
        <v>1844.2</v>
      </c>
      <c r="D41" s="9">
        <v>461</v>
      </c>
      <c r="E41" s="10">
        <f t="shared" si="1"/>
        <v>24.997288797310485</v>
      </c>
    </row>
    <row r="42" spans="1:5" ht="60">
      <c r="A42" s="11" t="s">
        <v>82</v>
      </c>
      <c r="B42" s="15" t="s">
        <v>84</v>
      </c>
      <c r="C42" s="13">
        <v>1844.2</v>
      </c>
      <c r="D42" s="13">
        <v>461</v>
      </c>
      <c r="E42" s="14">
        <f t="shared" si="1"/>
        <v>24.997288797310485</v>
      </c>
    </row>
    <row r="43" spans="1:5" s="18" customFormat="1" ht="72">
      <c r="A43" s="7" t="s">
        <v>85</v>
      </c>
      <c r="B43" s="17" t="s">
        <v>87</v>
      </c>
      <c r="C43" s="9">
        <v>24.5</v>
      </c>
      <c r="D43" s="9">
        <v>6.1</v>
      </c>
      <c r="E43" s="14">
        <f t="shared" si="1"/>
        <v>24.897959183673468</v>
      </c>
    </row>
    <row r="44" spans="1:5" ht="60">
      <c r="A44" s="11" t="s">
        <v>86</v>
      </c>
      <c r="B44" s="15" t="s">
        <v>88</v>
      </c>
      <c r="C44" s="13">
        <v>24.5</v>
      </c>
      <c r="D44" s="13">
        <v>6.1</v>
      </c>
      <c r="E44" s="14">
        <f t="shared" si="1"/>
        <v>24.897959183673468</v>
      </c>
    </row>
    <row r="45" spans="1:5" ht="49.5" customHeight="1">
      <c r="A45" s="11" t="s">
        <v>90</v>
      </c>
      <c r="B45" s="15" t="s">
        <v>91</v>
      </c>
      <c r="C45" s="13">
        <v>574.5</v>
      </c>
      <c r="D45" s="13"/>
      <c r="E45" s="14"/>
    </row>
    <row r="46" spans="1:5" ht="50.25" customHeight="1">
      <c r="A46" s="11" t="s">
        <v>92</v>
      </c>
      <c r="B46" s="15" t="s">
        <v>93</v>
      </c>
      <c r="C46" s="13">
        <v>574.5</v>
      </c>
      <c r="D46" s="13"/>
      <c r="E46" s="14"/>
    </row>
    <row r="47" spans="1:5" ht="50.25" customHeight="1">
      <c r="A47" s="11" t="s">
        <v>94</v>
      </c>
      <c r="B47" s="15" t="s">
        <v>95</v>
      </c>
      <c r="C47" s="13">
        <v>574.5</v>
      </c>
      <c r="D47" s="13"/>
      <c r="E47" s="14"/>
    </row>
    <row r="48" spans="1:5" ht="36">
      <c r="A48" s="7" t="s">
        <v>74</v>
      </c>
      <c r="B48" s="17" t="s">
        <v>61</v>
      </c>
      <c r="C48" s="9">
        <v>164</v>
      </c>
      <c r="D48" s="9">
        <v>31.2</v>
      </c>
      <c r="E48" s="14">
        <f t="shared" si="1"/>
        <v>19.024390243902438</v>
      </c>
    </row>
    <row r="49" spans="1:5" s="18" customFormat="1" ht="60">
      <c r="A49" s="7" t="s">
        <v>75</v>
      </c>
      <c r="B49" s="17" t="s">
        <v>62</v>
      </c>
      <c r="C49" s="9">
        <v>12</v>
      </c>
      <c r="D49" s="9">
        <v>0</v>
      </c>
      <c r="E49" s="10">
        <f t="shared" si="1"/>
      </c>
    </row>
    <row r="50" spans="1:5" ht="60">
      <c r="A50" s="11" t="s">
        <v>76</v>
      </c>
      <c r="B50" s="15" t="s">
        <v>63</v>
      </c>
      <c r="C50" s="13">
        <v>12</v>
      </c>
      <c r="D50" s="13">
        <v>0</v>
      </c>
      <c r="E50" s="14">
        <f>IF(AND(C50&gt;0,D50&gt;0),(IF((D50/C50*100)&gt;200,"более 100",D50/C50*100)),"")</f>
      </c>
    </row>
    <row r="51" spans="1:5" s="18" customFormat="1" ht="65.25" customHeight="1">
      <c r="A51" s="7" t="s">
        <v>77</v>
      </c>
      <c r="B51" s="17" t="s">
        <v>64</v>
      </c>
      <c r="C51" s="9">
        <v>133.4</v>
      </c>
      <c r="D51" s="9">
        <v>31.2</v>
      </c>
      <c r="E51" s="10">
        <f>IF(AND(C51&gt;0,D51&gt;0),(IF((D51/C51*100)&gt;200,"более 100",D51/C51*100)),"")</f>
        <v>23.38830584707646</v>
      </c>
    </row>
    <row r="52" spans="1:5" ht="60.75" customHeight="1">
      <c r="A52" s="11" t="s">
        <v>78</v>
      </c>
      <c r="B52" s="15" t="s">
        <v>65</v>
      </c>
      <c r="C52" s="13">
        <v>133.4</v>
      </c>
      <c r="D52" s="13">
        <v>31.2</v>
      </c>
      <c r="E52" s="14">
        <f>IF(AND(C52&gt;0,D52&gt;0),(IF((D52/C52*100)&gt;200,"более 100",D52/C52*100)),"")</f>
        <v>23.38830584707646</v>
      </c>
    </row>
    <row r="53" spans="1:5" s="18" customFormat="1" ht="60.75" customHeight="1">
      <c r="A53" s="7" t="s">
        <v>79</v>
      </c>
      <c r="B53" s="17" t="s">
        <v>27</v>
      </c>
      <c r="C53" s="9">
        <v>118.6</v>
      </c>
      <c r="D53" s="9">
        <v>0</v>
      </c>
      <c r="E53" s="14">
        <f>IF(AND(C53&gt;0,D53&gt;0),(IF((D53/C53*100)&gt;200,"более 100",D53/C53*100)),"")</f>
      </c>
    </row>
    <row r="54" spans="1:5" ht="60.75" customHeight="1">
      <c r="A54" s="11" t="s">
        <v>80</v>
      </c>
      <c r="B54" s="15" t="s">
        <v>66</v>
      </c>
      <c r="C54" s="13">
        <v>118.6</v>
      </c>
      <c r="D54" s="13">
        <v>0</v>
      </c>
      <c r="E54" s="14">
        <f>IF(AND(C54&gt;0,D54&gt;0),(IF((D54/C54*100)&gt;200,"более 100",D54/C54*100)),"")</f>
      </c>
    </row>
    <row r="55" spans="1:5" ht="54.75" customHeight="1">
      <c r="A55" s="7"/>
      <c r="B55" s="17" t="s">
        <v>28</v>
      </c>
      <c r="C55" s="9">
        <f>C11+C36</f>
        <v>22995</v>
      </c>
      <c r="D55" s="9">
        <f>D11+D36</f>
        <v>5301.700000000001</v>
      </c>
      <c r="E55" s="14">
        <f t="shared" si="1"/>
        <v>23.055881713415964</v>
      </c>
    </row>
  </sheetData>
  <sheetProtection/>
  <mergeCells count="3">
    <mergeCell ref="D1:F4"/>
    <mergeCell ref="A5:F5"/>
    <mergeCell ref="A8:F8"/>
  </mergeCells>
  <printOptions/>
  <pageMargins left="1.18125" right="0.39375" top="0.7875" bottom="0.7868055555555555" header="0.5118055555555555" footer="0.5902777777777778"/>
  <pageSetup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2021-07-04T11:28:06Z</cp:lastPrinted>
  <dcterms:created xsi:type="dcterms:W3CDTF">2010-04-05T00:24:51Z</dcterms:created>
  <dcterms:modified xsi:type="dcterms:W3CDTF">2021-07-15T01:39:01Z</dcterms:modified>
  <cp:category/>
  <cp:version/>
  <cp:contentType/>
  <cp:contentStatus/>
</cp:coreProperties>
</file>